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пер Пестеля 1-й д. 16" sheetId="1" r:id="rId1"/>
  </sheets>
  <externalReferences>
    <externalReference r:id="rId2"/>
  </externalReferences>
  <definedNames>
    <definedName name="АДРЕС" localSheetId="0">'пер Пестеля 1-й д. 16'!$B$3</definedName>
    <definedName name="АДРЕС">#REF!</definedName>
    <definedName name="АДРЕС2">#REF!</definedName>
    <definedName name="ВХДОЛГ" localSheetId="0">'пер Пестеля 1-й д. 16'!$G$9</definedName>
    <definedName name="ВХДОЛГ">#REF!</definedName>
    <definedName name="ВХСАЛЬДО" localSheetId="0">'пер Пестеля 1-й д. 16'!$D$9</definedName>
    <definedName name="ВХСАЛЬДО">#REF!</definedName>
    <definedName name="ВХСАЛЬДО3МЕС">#REF!</definedName>
    <definedName name="ДОГОВОР" localSheetId="0">'пер Пестеля 1-й д. 16'!$B$4</definedName>
    <definedName name="ДОГОВОР">#REF!</definedName>
    <definedName name="ДОЛГ" localSheetId="0">'пер Пестеля 1-й д. 16'!$A$9</definedName>
    <definedName name="ДОЛГ">#REF!</definedName>
    <definedName name="ЗАТРАЧЕНОК" localSheetId="0">'пер Пестеля 1-й д. 16'!$D$41</definedName>
    <definedName name="ЗАТРАЧЕНОК">#REF!</definedName>
    <definedName name="ЗАТРАЧЕНОТ" localSheetId="0">'пер Пестеля 1-й д. 16'!$D$40</definedName>
    <definedName name="ЗАТРАЧЕНОТ">#REF!</definedName>
    <definedName name="ЗАТРЕМ" localSheetId="0">'пер Пестеля 1-й д. 16'!$D$56</definedName>
    <definedName name="ЗАТРЕМ">#REF!</definedName>
    <definedName name="ИСХДОЛГ" localSheetId="0">'пер Пестеля 1-й д. 16'!$G$46</definedName>
    <definedName name="ИСХДОЛГ">#REF!</definedName>
    <definedName name="ИСХСАЛЬДО" localSheetId="0">'пер Пестеля 1-й д. 16'!$D$46</definedName>
    <definedName name="ИСХСАЛЬДО">#REF!</definedName>
    <definedName name="ИСХСАЛЬДО3МЕС">#REF!</definedName>
    <definedName name="КАП" localSheetId="0">'пер Пестеля 1-й д. 16'!$C$41</definedName>
    <definedName name="КАП">#REF!</definedName>
    <definedName name="КАПРЕМ">#REF!</definedName>
    <definedName name="КПЕРЕЧИСК" localSheetId="0">'пер Пестеля 1-й д. 16'!$G$41</definedName>
    <definedName name="КПЕРЕЧИСК">#REF!</definedName>
    <definedName name="КПЕРЕЧИСТ" localSheetId="0">'пер Пестеля 1-й д. 16'!$G$40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16'!$D$54</definedName>
    <definedName name="НАЧРЕМ">#REF!</definedName>
    <definedName name="НЕЖНАЧРЕМ" localSheetId="0">'пер Пестеля 1-й д. 16'!$D$55</definedName>
    <definedName name="НЕЖНАЧРЕМ">#REF!</definedName>
    <definedName name="ОПАЛЧЕНОТ" localSheetId="0">'пер Пестеля 1-й д. 16'!$E$40</definedName>
    <definedName name="ОПАЛЧЕНОТ">#REF!</definedName>
    <definedName name="ОПЛАЧЕНОК" localSheetId="0">'пер Пестеля 1-й д. 16'!$E$41</definedName>
    <definedName name="ОПЛАЧЕНОК">#REF!</definedName>
    <definedName name="ОСВОЕНО">#REF!</definedName>
    <definedName name="ОСТ" localSheetId="0">'пер Пестеля 1-й д. 16'!$A$46</definedName>
    <definedName name="ОСТ">#REF!</definedName>
    <definedName name="ПЛОЩАДЬ" localSheetId="0">'пер Пестеля 1-й д. 16'!$B$5</definedName>
    <definedName name="ПЛОЩАДЬ">#REF!</definedName>
    <definedName name="ПЛОЩАДЬДОМА">#REF!</definedName>
    <definedName name="РАЗМЕРПЛАТЫ" localSheetId="0">'пер Пестеля 1-й д. 16'!$C$11</definedName>
    <definedName name="РАЗМЕРПЛАТЫ">#REF!</definedName>
    <definedName name="СНРЕМ" localSheetId="0">'пер Пестеля 1-й д. 16'!#REF!</definedName>
    <definedName name="СНРЕМ">#REF!</definedName>
    <definedName name="ТАРОТОП" localSheetId="0">'пер Пестеля 1-й д. 16'!$C$16</definedName>
    <definedName name="ТАРОТОП">#REF!</definedName>
    <definedName name="ТАРХВС" localSheetId="0">'пер Пестеля 1-й д. 16'!$C$17</definedName>
    <definedName name="ТАРХВС">#REF!</definedName>
    <definedName name="ТБО" localSheetId="0">'пер Пестеля 1-й д. 16'!$C$13</definedName>
    <definedName name="ТБО">#REF!</definedName>
    <definedName name="ТБОНАЧ" localSheetId="0">'пер Пестеля 1-й д. 16'!$D$13</definedName>
    <definedName name="ТБОНАЧ">#REF!</definedName>
    <definedName name="ТБОНЕД" localSheetId="0">'пер Пестеля 1-й д. 16'!$F$13</definedName>
    <definedName name="ТБОНЕД">#REF!</definedName>
    <definedName name="ТБООПЛ" localSheetId="0">'пер Пестеля 1-й д. 16'!$E$13</definedName>
    <definedName name="ТБООПЛ">#REF!</definedName>
    <definedName name="ТБОПОСТ" localSheetId="0">'пер Пестеля 1-й д. 16'!$G$13</definedName>
    <definedName name="ТБОПОСТ">#REF!</definedName>
    <definedName name="ТЕК" localSheetId="0">'пер Пестеля 1-й д. 16'!$C$40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<sst xmlns="http://schemas.openxmlformats.org/spreadsheetml/2006/main" count="69" uniqueCount="64">
  <si>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</si>
  <si>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</si>
  <si>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16</t>
  </si>
  <si>
    <t>Договор управления №:</t>
  </si>
  <si>
    <t xml:space="preserve">№ 79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</si>
  <si>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</si>
  <si>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</si>
  <si>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</si>
  <si>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</si>
  <si>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</si>
  <si>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</si>
  <si>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</si>
  <si>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</si>
  <si>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</si>
  <si>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</si>
  <si>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</si>
  <si>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</si>
  <si>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</si>
  <si>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</si>
  <si>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</si>
  <si>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</si>
  <si>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</si>
  <si>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</si>
  <si>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</si>
  <si>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</si>
  <si>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</si>
  <si>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</si>
  <si>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</si>
  <si>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</si>
  <si>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</si>
  <si>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</si>
  <si>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</si>
  <si>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</si>
  <si>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</si>
  <si>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</si>
  <si>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</si>
  <si>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</si>
  <si>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межпанельных швов</t>
  </si>
  <si>
    <t>Ремонт кровли</t>
  </si>
  <si>
    <t>Замена стояка ЦО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</si>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</sst>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/>
  <dimension ref="A1:CS712"/>
  <sheetViews>
    <sheetView tabSelected="1" topLeftCell="A49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3112.7999999999997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691537.17000000109</v>
      </c>
      <c r="E9" s="10" t="s">
        <v>8</v>
      </c>
      <c r="F9" s="11"/>
      <c r="G9" s="9">
        <v>340224.39000000019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326985.26</v>
      </c>
      <c r="E13" s="24">
        <v>322968.56999999919</v>
      </c>
      <c r="F13" s="25">
        <f>ТБОНАЧ-ТБООПЛ</f>
        <v>4016.6900000008172</v>
      </c>
      <c r="G13" s="26">
        <f>ТБООПЛ</f>
        <v>322968.56999999919</v>
      </c>
    </row>
    <row r="14" spans="1:7" ht="13.5" thickBot="1" x14ac:dyDescent="0.25">
      <c r="A14" s="27"/>
      <c r="B14" s="28" t="s">
        <v>17</v>
      </c>
      <c r="C14" s="29"/>
      <c r="D14" s="30">
        <f>D13</f>
        <v>326985.26</v>
      </c>
      <c r="E14" s="30">
        <f>E13</f>
        <v>322968.56999999919</v>
      </c>
      <c r="F14" s="30">
        <f>F13</f>
        <v>4016.6900000008172</v>
      </c>
      <c r="G14" s="30">
        <f>SUM(ТБОПОСТ)</f>
        <v>322968.56999999919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1092251.67</v>
      </c>
      <c r="E16" s="24">
        <v>1102168.6199999994</v>
      </c>
      <c r="F16" s="25">
        <f t="shared" ref="F16:F25" si="0">D16-E16</f>
        <v>-9916.9499999994878</v>
      </c>
      <c r="G16" s="26">
        <f t="shared" ref="G16:G25" si="1">E16</f>
        <v>1102168.6199999994</v>
      </c>
    </row>
    <row r="17" spans="1:7" x14ac:dyDescent="0.2">
      <c r="A17" s="34"/>
      <c r="B17" s="35" t="s">
        <v>20</v>
      </c>
      <c r="C17" s="23">
        <v>25.95</v>
      </c>
      <c r="D17" s="24">
        <v>306454.42000000016</v>
      </c>
      <c r="E17" s="24">
        <v>312603.9800000001</v>
      </c>
      <c r="F17" s="25">
        <f t="shared" si="0"/>
        <v>-6149.5599999999395</v>
      </c>
      <c r="G17" s="26">
        <f t="shared" si="1"/>
        <v>312603.9800000001</v>
      </c>
    </row>
    <row r="18" spans="1:7" x14ac:dyDescent="0.2">
      <c r="A18" s="34"/>
      <c r="B18" s="35" t="s">
        <v>21</v>
      </c>
      <c r="C18" s="23">
        <v>17.79</v>
      </c>
      <c r="D18" s="24">
        <v>210417.04999999978</v>
      </c>
      <c r="E18" s="24">
        <v>214462.60999999987</v>
      </c>
      <c r="F18" s="25">
        <f t="shared" si="0"/>
        <v>-4045.560000000085</v>
      </c>
      <c r="G18" s="26">
        <f t="shared" si="1"/>
        <v>214462.60999999987</v>
      </c>
    </row>
    <row r="19" spans="1:7" x14ac:dyDescent="0.2">
      <c r="A19" s="34"/>
      <c r="B19" s="35" t="s">
        <v>22</v>
      </c>
      <c r="C19" s="23">
        <v>4.2300000000000004</v>
      </c>
      <c r="D19" s="24">
        <v>167216.1</v>
      </c>
      <c r="E19" s="24">
        <v>246507.20999999993</v>
      </c>
      <c r="F19" s="25">
        <f t="shared" si="0"/>
        <v>-79291.109999999928</v>
      </c>
      <c r="G19" s="26">
        <f t="shared" si="1"/>
        <v>246507.20999999993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1776339.24</v>
      </c>
      <c r="E26" s="30">
        <f>SUM(E16:E25)</f>
        <v>1875742.4199999995</v>
      </c>
      <c r="F26" s="30">
        <f>SUM(F16:F25)</f>
        <v>-99403.17999999944</v>
      </c>
      <c r="G26" s="30">
        <f>SUM(G16:G25)</f>
        <v>1875742.4199999995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126441.81000000003</v>
      </c>
      <c r="E28" s="24">
        <v>120573.84000000004</v>
      </c>
      <c r="F28" s="25">
        <f>D28-E28</f>
        <v>5867.9699999999866</v>
      </c>
      <c r="G28" s="26">
        <f t="shared" ref="G28:G37" si="2">E28</f>
        <v>120573.84000000004</v>
      </c>
    </row>
    <row r="29" spans="1:7" x14ac:dyDescent="0.2">
      <c r="A29" s="34"/>
      <c r="B29" s="35" t="s">
        <v>25</v>
      </c>
      <c r="C29" s="23">
        <v>0</v>
      </c>
      <c r="D29" s="24">
        <v>12492</v>
      </c>
      <c r="E29" s="24">
        <v>12169.75</v>
      </c>
      <c r="F29" s="25">
        <f>D29-E29</f>
        <v>322.25</v>
      </c>
      <c r="G29" s="26">
        <f t="shared" si="2"/>
        <v>12169.75</v>
      </c>
    </row>
    <row r="30" spans="1:7" x14ac:dyDescent="0.2">
      <c r="A30" s="34"/>
      <c r="B30" s="35" t="s">
        <v>26</v>
      </c>
      <c r="C30" s="23">
        <v>7.14</v>
      </c>
      <c r="D30" s="24">
        <v>42283.199999999997</v>
      </c>
      <c r="E30" s="24">
        <v>38052.380000000005</v>
      </c>
      <c r="F30" s="25">
        <f t="shared" ref="F30:F37" si="3">D30-E30</f>
        <v>4230.8199999999924</v>
      </c>
      <c r="G30" s="26">
        <f t="shared" si="2"/>
        <v>38052.380000000005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181217.01</v>
      </c>
      <c r="E38" s="30">
        <f>SUM(E28:E37)</f>
        <v>170795.97000000003</v>
      </c>
      <c r="F38" s="30">
        <f>SUM(F28:F37)</f>
        <v>10421.039999999979</v>
      </c>
      <c r="G38" s="30">
        <f>SUM(G28:G37)</f>
        <v>170795.97000000003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19.579999999999998</v>
      </c>
      <c r="D40" s="24">
        <v>286599.8200000003</v>
      </c>
      <c r="E40" s="24">
        <v>270929.05000000016</v>
      </c>
      <c r="F40" s="25">
        <f>ЗАТРАЧЕНОТ-ОПАЛЧЕНОТ</f>
        <v>15670.770000000135</v>
      </c>
      <c r="G40" s="45">
        <v>229873.12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11663.25</v>
      </c>
    </row>
    <row r="42" spans="1:7" ht="13.5" thickBot="1" x14ac:dyDescent="0.25">
      <c r="A42" s="27"/>
      <c r="B42" s="46" t="s">
        <v>27</v>
      </c>
      <c r="C42" s="40"/>
      <c r="D42" s="30">
        <f>SUM(D40:D41)</f>
        <v>286599.8200000003</v>
      </c>
      <c r="E42" s="30">
        <f>E41+E40</f>
        <v>270929.05000000016</v>
      </c>
      <c r="F42" s="30">
        <f>F41+F40</f>
        <v>15670.770000000135</v>
      </c>
      <c r="G42" s="30">
        <f>КПЕРЕЧИСТ+КПЕРЕЧИСК</f>
        <v>241536.37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2571141.33</v>
      </c>
      <c r="E44" s="30">
        <f>E42+E38+E26+E14</f>
        <v>2640436.0099999988</v>
      </c>
      <c r="F44" s="30">
        <f>F42+F38+F26+F14</f>
        <v>-69294.679999998509</v>
      </c>
      <c r="G44" s="30">
        <f>G42+G38+G26+G14</f>
        <v>2611043.3299999987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622242.48999999987</v>
      </c>
      <c r="E46" s="10" t="s">
        <v>8</v>
      </c>
      <c r="F46" s="11"/>
      <c r="G46" s="9">
        <v>304904.13000000012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270929.05000000005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229873.12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92970.7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99319.96</v>
      </c>
      <c r="G58" s="61"/>
    </row>
    <row r="59" spans="1:7" s="62" customFormat="1" x14ac:dyDescent="0.2">
      <c r="A59" s="61" t="s">
        <v>37</v>
      </c>
      <c r="B59" s="61"/>
      <c r="C59" s="61"/>
      <c r="D59" s="61"/>
      <c r="E59" s="61"/>
      <c r="F59" s="61">
        <v>32687.9</v>
      </c>
      <c r="G59" s="61"/>
    </row>
    <row r="60" spans="1:7" s="62" customFormat="1" x14ac:dyDescent="0.2">
      <c r="A60" s="61" t="s">
        <v>39</v>
      </c>
      <c r="B60" s="61"/>
      <c r="C60" s="61"/>
      <c r="D60" s="61"/>
      <c r="E60" s="61"/>
      <c r="F60" s="61">
        <v>4894.5600000000004</v>
      </c>
      <c r="G60" s="61"/>
    </row>
    <row r="61" spans="1:7" s="62" customFormat="1" x14ac:dyDescent="0.2"/>
    <row r="62" spans="1:7" s="62" customFormat="1" x14ac:dyDescent="0.2">
      <c r="A62" s="63" t="s">
        <v>40</v>
      </c>
    </row>
    <row r="63" spans="1:7" s="62" customFormat="1" x14ac:dyDescent="0.2"/>
    <row r="64" spans="1:7" s="62" customFormat="1" x14ac:dyDescent="0.2">
      <c r="A64" s="64" t="s">
        <v>41</v>
      </c>
      <c r="B64" s="64"/>
      <c r="D64" s="65">
        <v>11761.189999999944</v>
      </c>
      <c r="E64" s="66"/>
    </row>
    <row r="65" spans="1:97" s="62" customFormat="1" x14ac:dyDescent="0.2">
      <c r="A65" s="64" t="s">
        <v>42</v>
      </c>
      <c r="B65" s="64"/>
      <c r="D65" s="67">
        <v>0</v>
      </c>
      <c r="E65" s="68"/>
    </row>
    <row r="66" spans="1:97" s="62" customFormat="1" x14ac:dyDescent="0.2">
      <c r="A66" s="64" t="s">
        <v>43</v>
      </c>
      <c r="B66" s="64"/>
      <c r="D66" s="67">
        <v>6000</v>
      </c>
      <c r="E66" s="68"/>
    </row>
    <row r="67" spans="1:97" s="62" customFormat="1" x14ac:dyDescent="0.2">
      <c r="A67" s="64" t="s">
        <v>44</v>
      </c>
      <c r="B67" s="64"/>
      <c r="D67" s="67">
        <v>264287.40000000002</v>
      </c>
      <c r="E67" s="68"/>
    </row>
    <row r="68" spans="1:97" s="62" customFormat="1" x14ac:dyDescent="0.2">
      <c r="A68" s="64" t="s">
        <v>45</v>
      </c>
      <c r="B68" s="64"/>
      <c r="D68" s="69">
        <v>11663.25</v>
      </c>
      <c r="E68" s="70"/>
    </row>
    <row r="69" spans="1:97" s="62" customFormat="1" x14ac:dyDescent="0.2">
      <c r="A69" s="71" t="s">
        <v>46</v>
      </c>
      <c r="B69" s="71"/>
      <c r="C69" s="71"/>
      <c r="D69" s="71"/>
      <c r="E69" s="71"/>
      <c r="F69" s="71" t="s">
        <v>47</v>
      </c>
      <c r="G69" s="72"/>
    </row>
    <row r="70" spans="1:97" s="62" customFormat="1" x14ac:dyDescent="0.2">
      <c r="A70" s="61" t="s">
        <v>37</v>
      </c>
      <c r="B70" s="61"/>
      <c r="C70" s="61"/>
      <c r="D70" s="61"/>
      <c r="E70" s="61"/>
      <c r="F70" s="61">
        <v>11663.25</v>
      </c>
      <c r="G70" s="73"/>
    </row>
    <row r="71" spans="1:97" s="62" customFormat="1" x14ac:dyDescent="0.2">
      <c r="A71" s="74" t="s">
        <v>48</v>
      </c>
      <c r="B71" s="74"/>
      <c r="D71" s="75">
        <v>6097.9399999999441</v>
      </c>
      <c r="E71" s="76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7" t="s">
        <v>49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7" t="s">
        <v>50</v>
      </c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7" t="s">
        <v>51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8"/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7" t="s">
        <v>52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7" t="s">
        <v>53</v>
      </c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7" t="s">
        <v>54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8"/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7" t="s">
        <v>55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7" t="s">
        <v>56</v>
      </c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7" t="s">
        <v>57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8"/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7" t="s">
        <v>58</v>
      </c>
      <c r="B88" s="77"/>
      <c r="C88" s="77"/>
      <c r="D88" s="77"/>
      <c r="E88" s="77"/>
      <c r="F88" s="77"/>
      <c r="G88" s="77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7" t="s">
        <v>59</v>
      </c>
      <c r="B89" s="77"/>
      <c r="C89" s="77"/>
      <c r="D89" s="77"/>
      <c r="E89" s="77"/>
      <c r="F89" s="77"/>
      <c r="G89" s="77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9" t="s">
        <v>60</v>
      </c>
      <c r="B92" s="79"/>
      <c r="C92" s="79"/>
      <c r="D92" s="79"/>
      <c r="E92" s="79"/>
      <c r="F92" s="80" t="s">
        <v>61</v>
      </c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9"/>
      <c r="B93" s="79"/>
      <c r="C93" s="79"/>
      <c r="D93" s="79"/>
      <c r="E93" s="79"/>
      <c r="F93" s="81"/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9"/>
      <c r="B94" s="79"/>
      <c r="C94" s="79"/>
      <c r="D94" s="79"/>
      <c r="E94" s="79"/>
      <c r="F94" s="80"/>
      <c r="G94" s="80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9" t="s">
        <v>62</v>
      </c>
      <c r="B95" s="79"/>
      <c r="C95" s="79"/>
      <c r="D95" s="79"/>
      <c r="E95" s="79"/>
      <c r="F95" s="80" t="s">
        <v>63</v>
      </c>
      <c r="G95" s="80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6">
    <mergeCell ref="F94:G94"/>
    <mergeCell ref="F95:G95"/>
    <mergeCell ref="A84:G84"/>
    <mergeCell ref="A85:G85"/>
    <mergeCell ref="A86:G86"/>
    <mergeCell ref="A88:G88"/>
    <mergeCell ref="A89:G89"/>
    <mergeCell ref="F92:G92"/>
    <mergeCell ref="A76:G76"/>
    <mergeCell ref="A77:G77"/>
    <mergeCell ref="A78:G78"/>
    <mergeCell ref="A80:G80"/>
    <mergeCell ref="A81:G81"/>
    <mergeCell ref="A82:G82"/>
    <mergeCell ref="A69:E69"/>
    <mergeCell ref="F69:G69"/>
    <mergeCell ref="A70:E70"/>
    <mergeCell ref="F70:G70"/>
    <mergeCell ref="A71:B71"/>
    <mergeCell ref="D71:E71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16</vt:lpstr>
      <vt:lpstr>'пер Пестеля 1-й д. 16'!АДРЕС</vt:lpstr>
      <vt:lpstr>'пер Пестеля 1-й д. 16'!ВХДОЛГ</vt:lpstr>
      <vt:lpstr>'пер Пестеля 1-й д. 16'!ВХСАЛЬДО</vt:lpstr>
      <vt:lpstr>'пер Пестеля 1-й д. 16'!ДОГОВОР</vt:lpstr>
      <vt:lpstr>'пер Пестеля 1-й д. 16'!ДОЛГ</vt:lpstr>
      <vt:lpstr>'пер Пестеля 1-й д. 16'!ЗАТРАЧЕНОК</vt:lpstr>
      <vt:lpstr>'пер Пестеля 1-й д. 16'!ЗАТРАЧЕНОТ</vt:lpstr>
      <vt:lpstr>'пер Пестеля 1-й д. 16'!ЗАТРЕМ</vt:lpstr>
      <vt:lpstr>'пер Пестеля 1-й д. 16'!ИСХДОЛГ</vt:lpstr>
      <vt:lpstr>'пер Пестеля 1-й д. 16'!ИСХСАЛЬДО</vt:lpstr>
      <vt:lpstr>'пер Пестеля 1-й д. 16'!КАП</vt:lpstr>
      <vt:lpstr>'пер Пестеля 1-й д. 16'!КПЕРЕЧИСК</vt:lpstr>
      <vt:lpstr>'пер Пестеля 1-й д. 16'!КПЕРЕЧИСТ</vt:lpstr>
      <vt:lpstr>'пер Пестеля 1-й д. 16'!НАЧРЕМ</vt:lpstr>
      <vt:lpstr>'пер Пестеля 1-й д. 16'!НЕЖНАЧРЕМ</vt:lpstr>
      <vt:lpstr>'пер Пестеля 1-й д. 16'!ОПАЛЧЕНОТ</vt:lpstr>
      <vt:lpstr>'пер Пестеля 1-й д. 16'!ОПЛАЧЕНОК</vt:lpstr>
      <vt:lpstr>'пер Пестеля 1-й д. 16'!ОСТ</vt:lpstr>
      <vt:lpstr>'пер Пестеля 1-й д. 16'!ПЛОЩАДЬ</vt:lpstr>
      <vt:lpstr>'пер Пестеля 1-й д. 16'!РАЗМЕРПЛАТЫ</vt:lpstr>
      <vt:lpstr>'пер Пестеля 1-й д. 16'!ТАРОТОП</vt:lpstr>
      <vt:lpstr>'пер Пестеля 1-й д. 16'!ТАРХВС</vt:lpstr>
      <vt:lpstr>'пер Пестеля 1-й д. 16'!ТБО</vt:lpstr>
      <vt:lpstr>'пер Пестеля 1-й д. 16'!ТБОНАЧ</vt:lpstr>
      <vt:lpstr>'пер Пестеля 1-й д. 16'!ТБОНЕД</vt:lpstr>
      <vt:lpstr>'пер Пестеля 1-й д. 16'!ТБООПЛ</vt:lpstr>
      <vt:lpstr>'пер Пестеля 1-й д. 16'!ТБОПОСТ</vt:lpstr>
      <vt:lpstr>'пер Пестеля 1-й д. 16'!ТЕК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2018-03-30T13:22:03Z</dcterms:created>
  <dcterms:modified xsi:type="dcterms:W3CDTF">2018-03-30T13:22:03Z</dcterms:modified>
</cp:coreProperties>
</file>